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vest gov bo'yicha malumotlar\"/>
    </mc:Choice>
  </mc:AlternateContent>
  <bookViews>
    <workbookView xWindow="0" yWindow="0" windowWidth="28800" windowHeight="12330"/>
  </bookViews>
  <sheets>
    <sheet name="Перечень-1" sheetId="1" r:id="rId1"/>
    <sheet name="Перечень-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H34" i="2"/>
  <c r="H33" i="2"/>
  <c r="H32" i="2"/>
  <c r="H31" i="2"/>
  <c r="H30" i="2"/>
  <c r="H29" i="2"/>
  <c r="H28" i="2"/>
  <c r="H27" i="2"/>
  <c r="H26" i="2"/>
  <c r="G25" i="2"/>
  <c r="G20" i="2"/>
  <c r="G10" i="2"/>
  <c r="G9" i="2"/>
</calcChain>
</file>

<file path=xl/sharedStrings.xml><?xml version="1.0" encoding="utf-8"?>
<sst xmlns="http://schemas.openxmlformats.org/spreadsheetml/2006/main" count="402" uniqueCount="195">
  <si>
    <t>Перечень</t>
  </si>
  <si>
    <t>перспективных инвестиционных проектов, реализуемых на условиях государственно-частного партнерства</t>
  </si>
  <si>
    <t>млн. долл.</t>
  </si>
  <si>
    <t>№ п/п</t>
  </si>
  <si>
    <t>Наименование инициаторов и проектов</t>
  </si>
  <si>
    <t>Наименование регионов</t>
  </si>
  <si>
    <t xml:space="preserve">Проектная мощность </t>
  </si>
  <si>
    <t>Сроки реализации</t>
  </si>
  <si>
    <t>Потенциальный инвестор/ кредитор</t>
  </si>
  <si>
    <t>Прогнозная стоимость проекта</t>
  </si>
  <si>
    <t>Основание для включения</t>
  </si>
  <si>
    <t xml:space="preserve">Комитет по автомобильным дорогам </t>
  </si>
  <si>
    <t xml:space="preserve">Строительство платной автомобильной дороги Ташкент-Андижан </t>
  </si>
  <si>
    <t>Ташкентская область,
Наманганская область</t>
  </si>
  <si>
    <t>определяется</t>
  </si>
  <si>
    <t>Постановление Президента Республики Узбекистан от 29.04.2019г. №ПП-4300</t>
  </si>
  <si>
    <t xml:space="preserve">Строительство платной автомобильной дороги Ташкент-Самарканд </t>
  </si>
  <si>
    <t>Ташкентская, Сырдарьинская,
Джизакская и Самаркандская области</t>
  </si>
  <si>
    <t xml:space="preserve">Автотранспорт </t>
  </si>
  <si>
    <t>Реализация ГУП "Узавтовокзал сервис" на условиях ГЧП в т.ч.:</t>
  </si>
  <si>
    <t>Ташкентская область - 12
Бухарская обл. - 1
Кашкадарьинская обл. - 2
Джиззакская обл. - 1 
Сырдариньская обл. - 1</t>
  </si>
  <si>
    <t>Всего 17 объектов
в том числе:
16 автостанции 
1 автовокзал</t>
  </si>
  <si>
    <t>внесение предложения до 1 января 2020 года</t>
  </si>
  <si>
    <t>Распоряжение Кабинета Министров Республики Узбекистан от 01.06.2019г. №435-ф</t>
  </si>
  <si>
    <t>3.1</t>
  </si>
  <si>
    <t>Автовокзал "Ташкент"</t>
  </si>
  <si>
    <t>г. Ташкент</t>
  </si>
  <si>
    <t>39,1 тыс. м2</t>
  </si>
  <si>
    <t>РКМ от 01.06.2019г. 
№435-ф</t>
  </si>
  <si>
    <t>3.2</t>
  </si>
  <si>
    <t>Автовокзал "Алмалык"</t>
  </si>
  <si>
    <t>Ташкентская обл.</t>
  </si>
  <si>
    <t>10,6 тыс. м2</t>
  </si>
  <si>
    <t>3.3</t>
  </si>
  <si>
    <t>Автовокзал "Бекабад"</t>
  </si>
  <si>
    <t>11,0 тыс. м2</t>
  </si>
  <si>
    <t>3.4</t>
  </si>
  <si>
    <t>Автовокзал "Чирчик"</t>
  </si>
  <si>
    <t>10,0 тыс. м2</t>
  </si>
  <si>
    <t>3.5</t>
  </si>
  <si>
    <t>Автовокзал "Пскент"</t>
  </si>
  <si>
    <t>1.4 тыс. м2</t>
  </si>
  <si>
    <t>3.6</t>
  </si>
  <si>
    <t>Автовокзал "Ахангаран"</t>
  </si>
  <si>
    <t>1.0 тыс. м2</t>
  </si>
  <si>
    <t>3.7</t>
  </si>
  <si>
    <t>Автовокзал "Дустобод"</t>
  </si>
  <si>
    <t>2,6 тыс. м2</t>
  </si>
  <si>
    <t>3.8</t>
  </si>
  <si>
    <t>Автовокзал "Бука"</t>
  </si>
  <si>
    <t>5,08 тыс. м2</t>
  </si>
  <si>
    <t>3.9</t>
  </si>
  <si>
    <t>Автовокзал "Газалкент"</t>
  </si>
  <si>
    <t>5,0 тыс. м2</t>
  </si>
  <si>
    <t>3.10</t>
  </si>
  <si>
    <t>Автовокзал "Янгибазар"</t>
  </si>
  <si>
    <t>3,0 тыс. м2</t>
  </si>
  <si>
    <t>3.11</t>
  </si>
  <si>
    <t>Автовокзал "Паркент"</t>
  </si>
  <si>
    <t>2,4 тыс. м2</t>
  </si>
  <si>
    <t>3.12</t>
  </si>
  <si>
    <t>Автовокзал "Кибрай"</t>
  </si>
  <si>
    <t>6,0 тыс. м2</t>
  </si>
  <si>
    <t>3.13</t>
  </si>
  <si>
    <t>Автовокзал "Бухоро бош бекати"</t>
  </si>
  <si>
    <t>Бухарская обл.</t>
  </si>
  <si>
    <t>3.14</t>
  </si>
  <si>
    <t>Автовокзал "Гузар"</t>
  </si>
  <si>
    <t>Кашкадарьинская обл.</t>
  </si>
  <si>
    <t>8,3 тыс. м2</t>
  </si>
  <si>
    <t>3.15</t>
  </si>
  <si>
    <t>Автовокзал "Камаши"</t>
  </si>
  <si>
    <t>7,3 тыс. м2</t>
  </si>
  <si>
    <t>3.16</t>
  </si>
  <si>
    <t>Автовокзал "Зомин"</t>
  </si>
  <si>
    <t>Джизакская обл.</t>
  </si>
  <si>
    <t>10 тыс. м2</t>
  </si>
  <si>
    <t>3.17</t>
  </si>
  <si>
    <t>Автовокзал "Сайхунобод"</t>
  </si>
  <si>
    <t>Сырдарьинская обл.</t>
  </si>
  <si>
    <t>2 тыс. м2</t>
  </si>
  <si>
    <t>4</t>
  </si>
  <si>
    <t>Реализация на условиях ГЧП 13 унитарных предприятий при Минтрансе, оказывающие транспортные услуги, в т.ч.:</t>
  </si>
  <si>
    <t xml:space="preserve">регионы республики </t>
  </si>
  <si>
    <t>13 унитарных предприятий</t>
  </si>
  <si>
    <t>4.1</t>
  </si>
  <si>
    <t>УП «Avtotrans Chimboy»</t>
  </si>
  <si>
    <t>Республика Каракалпакстан</t>
  </si>
  <si>
    <t>4.2</t>
  </si>
  <si>
    <t>УП «Avtotrans Kosonsoy»</t>
  </si>
  <si>
    <t>Наманганская область</t>
  </si>
  <si>
    <t>4.3</t>
  </si>
  <si>
    <t>УП «Avtotrans Angor»</t>
  </si>
  <si>
    <t>Сурхандарьинская область</t>
  </si>
  <si>
    <t>4.4</t>
  </si>
  <si>
    <t>УП «Nurafshon avtotrans servis»</t>
  </si>
  <si>
    <t>4.5</t>
  </si>
  <si>
    <t>УП «Avtotrans Xorazm»</t>
  </si>
  <si>
    <t>Хорезмская область</t>
  </si>
  <si>
    <t>4.6</t>
  </si>
  <si>
    <t>УП «Avtotrans  Andijon»</t>
  </si>
  <si>
    <t>Андижанская область</t>
  </si>
  <si>
    <t>4.7</t>
  </si>
  <si>
    <t>УП «Avtotrans  Buxoro»</t>
  </si>
  <si>
    <t>Бухарская область</t>
  </si>
  <si>
    <t>4.8</t>
  </si>
  <si>
    <t>УП «Avtotrans Zomin»</t>
  </si>
  <si>
    <t>Джизакская область</t>
  </si>
  <si>
    <t>4.9</t>
  </si>
  <si>
    <t>УП «Avtotrans Qarshi»</t>
  </si>
  <si>
    <t>Кашкадарьинская область</t>
  </si>
  <si>
    <t>4.10</t>
  </si>
  <si>
    <t>УП «Avto-trans Navoiy»</t>
  </si>
  <si>
    <t>Навоийская область</t>
  </si>
  <si>
    <t>4.11</t>
  </si>
  <si>
    <t>УП «Avtotrans Urgut»</t>
  </si>
  <si>
    <t xml:space="preserve">Самаркандская область </t>
  </si>
  <si>
    <t>4.12</t>
  </si>
  <si>
    <t>УП «Avtotrans  Sirdaryo»</t>
  </si>
  <si>
    <t>Сырдарьинская область</t>
  </si>
  <si>
    <t>4.13</t>
  </si>
  <si>
    <t>УП «Avtotrans  Farg’ona»</t>
  </si>
  <si>
    <t>Ферганская область</t>
  </si>
  <si>
    <t>перспективных отраслевых инвестиционных проектов, предлогаемқх к реализации с привлечением средств МФИ/ИПФО, ПИИ</t>
  </si>
  <si>
    <t>а также по схеме ГЧП, подлежащих проработке в 2020-2021 гг. для открытия финансирования в 2022 году</t>
  </si>
  <si>
    <t>Всего (21 проектов)</t>
  </si>
  <si>
    <t>АО "Узбекистон темир йуллари"
(9 проектов)</t>
  </si>
  <si>
    <t>Освоение Байсунского месторождения каменного угля с добычей до 450,0 тыс. тонн угля в год  (II  этап): Строительство шахты "Байсунская" на участках "Центральный" и "Восточный" рудника "Байсун".</t>
  </si>
  <si>
    <t>450 тыс. тонн угля в год</t>
  </si>
  <si>
    <t>2021-2024 гг.</t>
  </si>
  <si>
    <t>Постановление Президента Республики Узбекистн от 19.07.18г. №ПП-3874</t>
  </si>
  <si>
    <t>Строительство второго пути электрифицированной высокоскоростной железнодорожной линии Навои-Бухара</t>
  </si>
  <si>
    <t>Навоийская и Бухарская области</t>
  </si>
  <si>
    <t>2021-2023 гг.</t>
  </si>
  <si>
    <t>проект Концепции развития</t>
  </si>
  <si>
    <t>Электрификация железнодорожного участка Мискен-Нукус с организацией скоростного движения пассажирских поездов</t>
  </si>
  <si>
    <t>2022-2027 гг.</t>
  </si>
  <si>
    <t>АБР</t>
  </si>
  <si>
    <t>Электрификация железнодорожного участка Кашкадарья-Бухара с организацией скоростного движения пассажирских поездов</t>
  </si>
  <si>
    <t>Кашкадарьинская и Бухарская области</t>
  </si>
  <si>
    <t>Строительство железнодорожной линии Шават-Караузяк</t>
  </si>
  <si>
    <t>Хорезмская область и Республика Каракалпакстан</t>
  </si>
  <si>
    <t>Протокол поездки Президента Республики Узбекистан в Республику Каракалпакстан</t>
  </si>
  <si>
    <t>Строительство шахты Ниш-Баш</t>
  </si>
  <si>
    <t>2020-2023 гг.</t>
  </si>
  <si>
    <t>Постановление Президента Республики Узбекистн от 07.03.19г. №ПП-4234</t>
  </si>
  <si>
    <t>Создание совместной инжиниринговой компании по организации производства систем управления движения поездов, оказанию услуг по инженерно-техническому сопровождению мотор-вагонного подвижного состава и трансферу технологий в сфере программного обеспечения</t>
  </si>
  <si>
    <t>Поручение руководителя Администрации Президента Республики Узбекистан от 19.08.19г. №19131-хх</t>
  </si>
  <si>
    <t xml:space="preserve">Создание совместной сервисной компании по обслуживанию, ремонту, локализации и эксплуатации промышленной и дорожно-строительной техники </t>
  </si>
  <si>
    <t>Создание совместной производственной компании по организации производства и сервисному обслуживанию пассажирских вагонов, электропоездов и вагонов метрополитена на производственных мощностях АО "Ташкентский завод по строительству и ремонту пассажирских поездов" и производства грузовых вагонов на производственных мощностях ДП "АМЗ" и ДП "ЛМЗ"</t>
  </si>
  <si>
    <t>НАК "Узбекистон хаво йуллари"
(4 проекта)</t>
  </si>
  <si>
    <r>
      <t xml:space="preserve">Модернизация Международного аэропорта г.Ташкента *
</t>
    </r>
    <r>
      <rPr>
        <i/>
        <sz val="12"/>
        <rFont val="Times New Roman"/>
        <family val="1"/>
        <charset val="204"/>
      </rPr>
      <t>(проект реализуется по схеме государственно-частного партнерства)</t>
    </r>
  </si>
  <si>
    <t>Сергелийский район, г.Ташкент</t>
  </si>
  <si>
    <t>Подлежит уточнению на этапе разработки предпроектной / проектной документации.</t>
  </si>
  <si>
    <t>2020-2023гг.</t>
  </si>
  <si>
    <t>определяется по результатам тендерных торгов</t>
  </si>
  <si>
    <r>
      <t xml:space="preserve">Реконструкция международного аэропорта г.Самарканда *
</t>
    </r>
    <r>
      <rPr>
        <i/>
        <sz val="12"/>
        <rFont val="Times New Roman"/>
        <family val="1"/>
        <charset val="204"/>
      </rPr>
      <t>(проект реализуется по схеме государственно-частного партнерства)</t>
    </r>
  </si>
  <si>
    <t>Самаркандская область, г.Самарканд</t>
  </si>
  <si>
    <t>1 250 - 1 300 парных рейсов в год</t>
  </si>
  <si>
    <t>2020-2022гг.</t>
  </si>
  <si>
    <t>ООО "Новапорт Холдинг" (Россия)</t>
  </si>
  <si>
    <t>Предложение НАК "Узбекистон хаво йуллари" от 18.06.2019г. №ПС-18-5166-1.14
Поручение Кабинета Министров Республики Узбекистан от 24.05.2019г. №05/1-1839.</t>
  </si>
  <si>
    <t>Реконструкция взлетно-посадочной полосы и других аэродромных покрытий аэропорта г.Термеза *</t>
  </si>
  <si>
    <t>Сурхандарьинская область,
г.Термез</t>
  </si>
  <si>
    <t>780-800 парных рейсов в год</t>
  </si>
  <si>
    <t>2020-2021гг.</t>
  </si>
  <si>
    <t>Предложение НАК "Узбекистон хаво йуллари" от 18.06.2019г. №ПС-18-5166-1.14
2. Протокол Кабинета Министров Республики Узбекистан от 20.11.2018г. №01-21/1-3497</t>
  </si>
  <si>
    <t>Реконструкция взлетно-посадочной полосы
и перрона аэропорта г.Ургенча *</t>
  </si>
  <si>
    <t>Хорезмская область,
г.Ургенч</t>
  </si>
  <si>
    <t>Подлежит уточнению после разработки 
и утверждения концепции реализации проекта.</t>
  </si>
  <si>
    <t>Предложение НАК "Узбекистон хаво йуллари" от 18.06.2019г. №ПС-18-5166-1.14</t>
  </si>
  <si>
    <t>Комитет по автомобильным дорогам 
(10 проектов)</t>
  </si>
  <si>
    <t>Строительство двухполосной автодороги 4Р60 «Учкудук-граница Республики Казахстан» на участке 0-198 км (новое направление).</t>
  </si>
  <si>
    <t>Навоиская область</t>
  </si>
  <si>
    <t>2020-2022</t>
  </si>
  <si>
    <t>ИБР</t>
  </si>
  <si>
    <t>Реконструкция автомобильной дороги А-380 "Гузар-БухараНукус-Бейнеу" на участке 581-698 км</t>
  </si>
  <si>
    <t>Реконструкция автомобильной дороги М39 «Алматы-Бишкек-Ташкент-Шахрисабз-Термез» по направлению Самарканд-Шахрисабз на участке 1095 — 1120 км.</t>
  </si>
  <si>
    <t>Самаркандская область</t>
  </si>
  <si>
    <t>Реконструкция автомобильной дороги М41 «Бишкек-Душанбе-Термез» на участке 1444 — 1622 км.</t>
  </si>
  <si>
    <t>Строительство и реконструкция двух участков (21 км) автомобильной дороги М-39 Ташкент-Термез.</t>
  </si>
  <si>
    <t xml:space="preserve">Сурхандарьинская область
</t>
  </si>
  <si>
    <t>Реконструкция автомобильной дороги М-39 «Алмата-Бишкек-Ташкент-Шахрисабз-Термез» на участке 1037 — 1081 км</t>
  </si>
  <si>
    <t>«Реконструкция автомобильной дороги А-380 "Гузар-Бухара-Нукус-Бейнеу" на участке км 964-1204» c цементобетонным покрыртием</t>
  </si>
  <si>
    <t>2020-2025</t>
  </si>
  <si>
    <t>Реконструкция автомобильной дороги А-373 "а/д М-39 (917 км)- Гулистан-Бука-Ангрен-через Коканд и Андижан-Ош" на участке 0-30 км</t>
  </si>
  <si>
    <t>Сирдарьинская область</t>
  </si>
  <si>
    <t>2020-2024</t>
  </si>
  <si>
    <t>Строительство автомобильной дороги в обход города Ангрен и угольного разреза Ангренский по направлению А-373 "а/д М-39 (917 км)- Гулистан-Бука-Ангрен-через Коканд</t>
  </si>
  <si>
    <t>Ташкентская область</t>
  </si>
  <si>
    <t>Реконструкция автомобильной дороги М-37 "Самарканд-Бухара-Туркманбоши" на участке 212-365 км (с цементобетонным покрытием)</t>
  </si>
  <si>
    <t>Автотранспорт (2 проекта)</t>
  </si>
  <si>
    <t>Реализация ГУП "Узавтовокзал сервис" на условиях ГЧП</t>
  </si>
  <si>
    <t xml:space="preserve">Реализация на условиях ГЧП 13 унитарных предприятий при Минтрансе, оказывающие транспортные услуги </t>
  </si>
  <si>
    <t>Примечание.
*) Проекты будут закреплены за АО "Uzbekistan Airports".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</si>
</sst>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</cellStyleXfs>
  <cellXfs count="4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1" applyNumberFormat="1" applyFont="1" applyFill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3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vertical="center" wrapText="1"/>
    </xf>
    <xf numFmtId="0" fontId="4" fillId="2" borderId="1" xfId="4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6">
    <cellStyle name="Обычный" xfId="0" builtinId="0"/>
    <cellStyle name="Обычный 14" xfId="3"/>
    <cellStyle name="Обычный_-ИП-2002-АП" xfId="4"/>
    <cellStyle name="Обычный_ИП2006 - Адресная часть" xfId="1"/>
    <cellStyle name="Обычный_таблицы к протоколу правкомиссии 2 2 2" xfId="5"/>
    <cellStyle name="Обычный_форма-образец-ежемес отче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42"/>
  <sheetViews>
    <sheetView tabSelected="1" workbookViewId="0">
      <selection activeCell="B30" sqref="B30"/>
    </sheetView>
  </sheetViews>
  <sheetFormatPr defaultRowHeight="15" x14ac:dyDescent="0.25"/>
  <cols>
    <col min="1" max="1" width="7.140625" customWidth="1"/>
    <col min="2" max="2" width="19.7109375" customWidth="1"/>
    <col min="3" max="3" width="18.28515625" customWidth="1"/>
    <col min="4" max="4" width="18" customWidth="1"/>
    <col min="5" max="5" width="14.140625" customWidth="1"/>
    <col min="6" max="6" width="13.85546875" customWidth="1"/>
    <col min="7" max="7" width="14.140625" customWidth="1"/>
    <col min="8" max="8" width="17.7109375" customWidth="1"/>
  </cols>
  <sheetData>
    <row r="1" spans="1:8" ht="15.75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2</v>
      </c>
    </row>
    <row r="4" spans="1:8" x14ac:dyDescent="0.25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</row>
    <row r="5" spans="1:8" x14ac:dyDescent="0.25">
      <c r="A5" s="20"/>
      <c r="B5" s="21"/>
      <c r="C5" s="21"/>
      <c r="D5" s="21"/>
      <c r="E5" s="21"/>
      <c r="F5" s="21"/>
      <c r="G5" s="21"/>
      <c r="H5" s="21"/>
    </row>
    <row r="6" spans="1:8" x14ac:dyDescent="0.25">
      <c r="A6" s="20"/>
      <c r="B6" s="21"/>
      <c r="C6" s="21"/>
      <c r="D6" s="21"/>
      <c r="E6" s="21"/>
      <c r="F6" s="21"/>
      <c r="G6" s="21"/>
      <c r="H6" s="21"/>
    </row>
    <row r="7" spans="1:8" ht="60.75" customHeight="1" x14ac:dyDescent="0.25">
      <c r="A7" s="4"/>
      <c r="B7" s="5" t="s">
        <v>11</v>
      </c>
      <c r="C7" s="5"/>
      <c r="D7" s="6"/>
      <c r="E7" s="5"/>
      <c r="F7" s="5"/>
      <c r="G7" s="6"/>
      <c r="H7" s="5"/>
    </row>
    <row r="8" spans="1:8" ht="96.75" customHeight="1" x14ac:dyDescent="0.25">
      <c r="A8" s="7">
        <v>1</v>
      </c>
      <c r="B8" s="8" t="s">
        <v>12</v>
      </c>
      <c r="C8" s="9" t="s">
        <v>13</v>
      </c>
      <c r="D8" s="10" t="s">
        <v>14</v>
      </c>
      <c r="E8" s="10" t="s">
        <v>14</v>
      </c>
      <c r="F8" s="10" t="s">
        <v>14</v>
      </c>
      <c r="G8" s="10" t="s">
        <v>14</v>
      </c>
      <c r="H8" s="9" t="s">
        <v>15</v>
      </c>
    </row>
    <row r="9" spans="1:8" ht="124.5" customHeight="1" x14ac:dyDescent="0.25">
      <c r="A9" s="7">
        <v>2</v>
      </c>
      <c r="B9" s="8" t="s">
        <v>16</v>
      </c>
      <c r="C9" s="9" t="s">
        <v>17</v>
      </c>
      <c r="D9" s="10" t="s">
        <v>14</v>
      </c>
      <c r="E9" s="10" t="s">
        <v>14</v>
      </c>
      <c r="F9" s="10" t="s">
        <v>14</v>
      </c>
      <c r="G9" s="10" t="s">
        <v>14</v>
      </c>
      <c r="H9" s="9" t="s">
        <v>15</v>
      </c>
    </row>
    <row r="10" spans="1:8" ht="15.75" x14ac:dyDescent="0.25">
      <c r="A10" s="11"/>
      <c r="B10" s="5" t="s">
        <v>18</v>
      </c>
      <c r="C10" s="12"/>
      <c r="D10" s="13"/>
      <c r="E10" s="12"/>
      <c r="F10" s="12"/>
      <c r="G10" s="13"/>
      <c r="H10" s="13"/>
    </row>
    <row r="11" spans="1:8" ht="157.5" customHeight="1" x14ac:dyDescent="0.25">
      <c r="A11" s="14">
        <v>3</v>
      </c>
      <c r="B11" s="15" t="s">
        <v>19</v>
      </c>
      <c r="C11" s="16" t="s">
        <v>20</v>
      </c>
      <c r="D11" s="17" t="s">
        <v>21</v>
      </c>
      <c r="E11" s="17" t="s">
        <v>22</v>
      </c>
      <c r="F11" s="16"/>
      <c r="G11" s="17" t="s">
        <v>14</v>
      </c>
      <c r="H11" s="17" t="s">
        <v>23</v>
      </c>
    </row>
    <row r="12" spans="1:8" ht="66.75" customHeight="1" x14ac:dyDescent="0.25">
      <c r="A12" s="7" t="s">
        <v>24</v>
      </c>
      <c r="B12" s="8" t="s">
        <v>25</v>
      </c>
      <c r="C12" s="9" t="s">
        <v>26</v>
      </c>
      <c r="D12" s="18" t="s">
        <v>27</v>
      </c>
      <c r="E12" s="18" t="s">
        <v>22</v>
      </c>
      <c r="F12" s="9"/>
      <c r="G12" s="18" t="s">
        <v>14</v>
      </c>
      <c r="H12" s="18" t="s">
        <v>28</v>
      </c>
    </row>
    <row r="13" spans="1:8" ht="73.5" customHeight="1" x14ac:dyDescent="0.25">
      <c r="A13" s="7" t="s">
        <v>29</v>
      </c>
      <c r="B13" s="8" t="s">
        <v>30</v>
      </c>
      <c r="C13" s="9" t="s">
        <v>31</v>
      </c>
      <c r="D13" s="18" t="s">
        <v>32</v>
      </c>
      <c r="E13" s="18" t="s">
        <v>22</v>
      </c>
      <c r="F13" s="9"/>
      <c r="G13" s="18" t="s">
        <v>14</v>
      </c>
      <c r="H13" s="18" t="s">
        <v>28</v>
      </c>
    </row>
    <row r="14" spans="1:8" ht="75.75" customHeight="1" x14ac:dyDescent="0.25">
      <c r="A14" s="7" t="s">
        <v>33</v>
      </c>
      <c r="B14" s="8" t="s">
        <v>34</v>
      </c>
      <c r="C14" s="9" t="s">
        <v>31</v>
      </c>
      <c r="D14" s="18" t="s">
        <v>35</v>
      </c>
      <c r="E14" s="18" t="s">
        <v>22</v>
      </c>
      <c r="F14" s="9"/>
      <c r="G14" s="18" t="s">
        <v>14</v>
      </c>
      <c r="H14" s="18" t="s">
        <v>28</v>
      </c>
    </row>
    <row r="15" spans="1:8" ht="63" x14ac:dyDescent="0.25">
      <c r="A15" s="7" t="s">
        <v>36</v>
      </c>
      <c r="B15" s="8" t="s">
        <v>37</v>
      </c>
      <c r="C15" s="9" t="s">
        <v>31</v>
      </c>
      <c r="D15" s="18" t="s">
        <v>38</v>
      </c>
      <c r="E15" s="18" t="s">
        <v>22</v>
      </c>
      <c r="F15" s="9"/>
      <c r="G15" s="18" t="s">
        <v>14</v>
      </c>
      <c r="H15" s="18" t="s">
        <v>28</v>
      </c>
    </row>
    <row r="16" spans="1:8" ht="63" x14ac:dyDescent="0.25">
      <c r="A16" s="7" t="s">
        <v>39</v>
      </c>
      <c r="B16" s="8" t="s">
        <v>40</v>
      </c>
      <c r="C16" s="9" t="s">
        <v>31</v>
      </c>
      <c r="D16" s="18" t="s">
        <v>41</v>
      </c>
      <c r="E16" s="18" t="s">
        <v>22</v>
      </c>
      <c r="F16" s="9"/>
      <c r="G16" s="18" t="s">
        <v>14</v>
      </c>
      <c r="H16" s="18" t="s">
        <v>28</v>
      </c>
    </row>
    <row r="17" spans="1:8" ht="80.25" customHeight="1" x14ac:dyDescent="0.25">
      <c r="A17" s="7" t="s">
        <v>42</v>
      </c>
      <c r="B17" s="8" t="s">
        <v>43</v>
      </c>
      <c r="C17" s="9" t="s">
        <v>31</v>
      </c>
      <c r="D17" s="18" t="s">
        <v>44</v>
      </c>
      <c r="E17" s="18" t="s">
        <v>22</v>
      </c>
      <c r="F17" s="9"/>
      <c r="G17" s="18" t="s">
        <v>14</v>
      </c>
      <c r="H17" s="18" t="s">
        <v>28</v>
      </c>
    </row>
    <row r="18" spans="1:8" ht="70.5" customHeight="1" x14ac:dyDescent="0.25">
      <c r="A18" s="7" t="s">
        <v>45</v>
      </c>
      <c r="B18" s="8" t="s">
        <v>46</v>
      </c>
      <c r="C18" s="9" t="s">
        <v>31</v>
      </c>
      <c r="D18" s="18" t="s">
        <v>47</v>
      </c>
      <c r="E18" s="18" t="s">
        <v>22</v>
      </c>
      <c r="F18" s="9"/>
      <c r="G18" s="18" t="s">
        <v>14</v>
      </c>
      <c r="H18" s="18" t="s">
        <v>28</v>
      </c>
    </row>
    <row r="19" spans="1:8" ht="73.5" customHeight="1" x14ac:dyDescent="0.25">
      <c r="A19" s="7" t="s">
        <v>48</v>
      </c>
      <c r="B19" s="8" t="s">
        <v>49</v>
      </c>
      <c r="C19" s="9" t="s">
        <v>31</v>
      </c>
      <c r="D19" s="18" t="s">
        <v>50</v>
      </c>
      <c r="E19" s="18" t="s">
        <v>22</v>
      </c>
      <c r="F19" s="9"/>
      <c r="G19" s="18" t="s">
        <v>14</v>
      </c>
      <c r="H19" s="18" t="s">
        <v>28</v>
      </c>
    </row>
    <row r="20" spans="1:8" ht="70.5" customHeight="1" x14ac:dyDescent="0.25">
      <c r="A20" s="7" t="s">
        <v>51</v>
      </c>
      <c r="B20" s="8" t="s">
        <v>52</v>
      </c>
      <c r="C20" s="9" t="s">
        <v>31</v>
      </c>
      <c r="D20" s="18" t="s">
        <v>53</v>
      </c>
      <c r="E20" s="18" t="s">
        <v>22</v>
      </c>
      <c r="F20" s="9"/>
      <c r="G20" s="18" t="s">
        <v>14</v>
      </c>
      <c r="H20" s="18" t="s">
        <v>28</v>
      </c>
    </row>
    <row r="21" spans="1:8" ht="69.75" customHeight="1" x14ac:dyDescent="0.25">
      <c r="A21" s="7" t="s">
        <v>54</v>
      </c>
      <c r="B21" s="8" t="s">
        <v>55</v>
      </c>
      <c r="C21" s="9" t="s">
        <v>31</v>
      </c>
      <c r="D21" s="18" t="s">
        <v>56</v>
      </c>
      <c r="E21" s="18" t="s">
        <v>22</v>
      </c>
      <c r="F21" s="9"/>
      <c r="G21" s="18" t="s">
        <v>14</v>
      </c>
      <c r="H21" s="18" t="s">
        <v>28</v>
      </c>
    </row>
    <row r="22" spans="1:8" ht="63" x14ac:dyDescent="0.25">
      <c r="A22" s="7" t="s">
        <v>57</v>
      </c>
      <c r="B22" s="8" t="s">
        <v>58</v>
      </c>
      <c r="C22" s="9" t="s">
        <v>31</v>
      </c>
      <c r="D22" s="18" t="s">
        <v>59</v>
      </c>
      <c r="E22" s="18" t="s">
        <v>22</v>
      </c>
      <c r="F22" s="9"/>
      <c r="G22" s="18" t="s">
        <v>14</v>
      </c>
      <c r="H22" s="18" t="s">
        <v>28</v>
      </c>
    </row>
    <row r="23" spans="1:8" ht="63" x14ac:dyDescent="0.25">
      <c r="A23" s="7" t="s">
        <v>60</v>
      </c>
      <c r="B23" s="8" t="s">
        <v>61</v>
      </c>
      <c r="C23" s="9" t="s">
        <v>31</v>
      </c>
      <c r="D23" s="18" t="s">
        <v>62</v>
      </c>
      <c r="E23" s="18" t="s">
        <v>22</v>
      </c>
      <c r="F23" s="9"/>
      <c r="G23" s="18" t="s">
        <v>14</v>
      </c>
      <c r="H23" s="18" t="s">
        <v>28</v>
      </c>
    </row>
    <row r="24" spans="1:8" ht="72.75" customHeight="1" x14ac:dyDescent="0.25">
      <c r="A24" s="7" t="s">
        <v>63</v>
      </c>
      <c r="B24" s="8" t="s">
        <v>64</v>
      </c>
      <c r="C24" s="9" t="s">
        <v>65</v>
      </c>
      <c r="D24" s="18" t="s">
        <v>38</v>
      </c>
      <c r="E24" s="18" t="s">
        <v>22</v>
      </c>
      <c r="F24" s="9"/>
      <c r="G24" s="18" t="s">
        <v>14</v>
      </c>
      <c r="H24" s="18" t="s">
        <v>28</v>
      </c>
    </row>
    <row r="25" spans="1:8" ht="78" customHeight="1" x14ac:dyDescent="0.25">
      <c r="A25" s="7" t="s">
        <v>66</v>
      </c>
      <c r="B25" s="8" t="s">
        <v>67</v>
      </c>
      <c r="C25" s="9" t="s">
        <v>68</v>
      </c>
      <c r="D25" s="18" t="s">
        <v>69</v>
      </c>
      <c r="E25" s="18" t="s">
        <v>22</v>
      </c>
      <c r="F25" s="9"/>
      <c r="G25" s="18" t="s">
        <v>14</v>
      </c>
      <c r="H25" s="18" t="s">
        <v>28</v>
      </c>
    </row>
    <row r="26" spans="1:8" ht="76.5" customHeight="1" x14ac:dyDescent="0.25">
      <c r="A26" s="7" t="s">
        <v>70</v>
      </c>
      <c r="B26" s="8" t="s">
        <v>71</v>
      </c>
      <c r="C26" s="9" t="s">
        <v>68</v>
      </c>
      <c r="D26" s="18" t="s">
        <v>72</v>
      </c>
      <c r="E26" s="18" t="s">
        <v>22</v>
      </c>
      <c r="F26" s="9"/>
      <c r="G26" s="18" t="s">
        <v>14</v>
      </c>
      <c r="H26" s="18" t="s">
        <v>28</v>
      </c>
    </row>
    <row r="27" spans="1:8" ht="72.75" customHeight="1" x14ac:dyDescent="0.25">
      <c r="A27" s="7" t="s">
        <v>73</v>
      </c>
      <c r="B27" s="8" t="s">
        <v>74</v>
      </c>
      <c r="C27" s="9" t="s">
        <v>75</v>
      </c>
      <c r="D27" s="18" t="s">
        <v>76</v>
      </c>
      <c r="E27" s="18" t="s">
        <v>22</v>
      </c>
      <c r="F27" s="9"/>
      <c r="G27" s="18" t="s">
        <v>14</v>
      </c>
      <c r="H27" s="18" t="s">
        <v>28</v>
      </c>
    </row>
    <row r="28" spans="1:8" ht="68.25" customHeight="1" x14ac:dyDescent="0.25">
      <c r="A28" s="7" t="s">
        <v>77</v>
      </c>
      <c r="B28" s="8" t="s">
        <v>78</v>
      </c>
      <c r="C28" s="9" t="s">
        <v>79</v>
      </c>
      <c r="D28" s="18" t="s">
        <v>80</v>
      </c>
      <c r="E28" s="18" t="s">
        <v>22</v>
      </c>
      <c r="F28" s="9"/>
      <c r="G28" s="18" t="s">
        <v>14</v>
      </c>
      <c r="H28" s="18" t="s">
        <v>28</v>
      </c>
    </row>
    <row r="29" spans="1:8" ht="137.25" customHeight="1" x14ac:dyDescent="0.25">
      <c r="A29" s="14" t="s">
        <v>81</v>
      </c>
      <c r="B29" s="15" t="s">
        <v>82</v>
      </c>
      <c r="C29" s="16" t="s">
        <v>83</v>
      </c>
      <c r="D29" s="17" t="s">
        <v>84</v>
      </c>
      <c r="E29" s="17" t="s">
        <v>22</v>
      </c>
      <c r="F29" s="16"/>
      <c r="G29" s="17" t="s">
        <v>14</v>
      </c>
      <c r="H29" s="17" t="s">
        <v>23</v>
      </c>
    </row>
    <row r="30" spans="1:8" ht="68.25" customHeight="1" x14ac:dyDescent="0.25">
      <c r="A30" s="7" t="s">
        <v>85</v>
      </c>
      <c r="B30" s="8" t="s">
        <v>86</v>
      </c>
      <c r="C30" s="9" t="s">
        <v>87</v>
      </c>
      <c r="D30" s="10" t="s">
        <v>14</v>
      </c>
      <c r="E30" s="18" t="s">
        <v>22</v>
      </c>
      <c r="F30" s="9"/>
      <c r="G30" s="18" t="s">
        <v>14</v>
      </c>
      <c r="H30" s="18" t="s">
        <v>28</v>
      </c>
    </row>
    <row r="31" spans="1:8" ht="69.75" customHeight="1" x14ac:dyDescent="0.25">
      <c r="A31" s="7" t="s">
        <v>88</v>
      </c>
      <c r="B31" s="8" t="s">
        <v>89</v>
      </c>
      <c r="C31" s="9" t="s">
        <v>90</v>
      </c>
      <c r="D31" s="10" t="s">
        <v>14</v>
      </c>
      <c r="E31" s="18" t="s">
        <v>22</v>
      </c>
      <c r="F31" s="9"/>
      <c r="G31" s="18" t="s">
        <v>14</v>
      </c>
      <c r="H31" s="18" t="s">
        <v>28</v>
      </c>
    </row>
    <row r="32" spans="1:8" ht="77.25" customHeight="1" x14ac:dyDescent="0.25">
      <c r="A32" s="7" t="s">
        <v>91</v>
      </c>
      <c r="B32" s="8" t="s">
        <v>92</v>
      </c>
      <c r="C32" s="9" t="s">
        <v>93</v>
      </c>
      <c r="D32" s="10" t="s">
        <v>14</v>
      </c>
      <c r="E32" s="18" t="s">
        <v>22</v>
      </c>
      <c r="F32" s="9"/>
      <c r="G32" s="18" t="s">
        <v>14</v>
      </c>
      <c r="H32" s="18" t="s">
        <v>28</v>
      </c>
    </row>
    <row r="33" spans="1:8" ht="63" x14ac:dyDescent="0.25">
      <c r="A33" s="7" t="s">
        <v>94</v>
      </c>
      <c r="B33" s="8" t="s">
        <v>95</v>
      </c>
      <c r="C33" s="9" t="s">
        <v>26</v>
      </c>
      <c r="D33" s="10" t="s">
        <v>14</v>
      </c>
      <c r="E33" s="18" t="s">
        <v>22</v>
      </c>
      <c r="F33" s="9"/>
      <c r="G33" s="18" t="s">
        <v>14</v>
      </c>
      <c r="H33" s="18" t="s">
        <v>28</v>
      </c>
    </row>
    <row r="34" spans="1:8" ht="63" x14ac:dyDescent="0.25">
      <c r="A34" s="7" t="s">
        <v>96</v>
      </c>
      <c r="B34" s="8" t="s">
        <v>97</v>
      </c>
      <c r="C34" s="9" t="s">
        <v>98</v>
      </c>
      <c r="D34" s="10" t="s">
        <v>14</v>
      </c>
      <c r="E34" s="18" t="s">
        <v>22</v>
      </c>
      <c r="F34" s="9"/>
      <c r="G34" s="18" t="s">
        <v>14</v>
      </c>
      <c r="H34" s="18" t="s">
        <v>28</v>
      </c>
    </row>
    <row r="35" spans="1:8" ht="65.25" customHeight="1" x14ac:dyDescent="0.25">
      <c r="A35" s="7" t="s">
        <v>99</v>
      </c>
      <c r="B35" s="8" t="s">
        <v>100</v>
      </c>
      <c r="C35" s="9" t="s">
        <v>101</v>
      </c>
      <c r="D35" s="10" t="s">
        <v>14</v>
      </c>
      <c r="E35" s="18" t="s">
        <v>22</v>
      </c>
      <c r="F35" s="9"/>
      <c r="G35" s="18" t="s">
        <v>14</v>
      </c>
      <c r="H35" s="18" t="s">
        <v>28</v>
      </c>
    </row>
    <row r="36" spans="1:8" ht="62.25" customHeight="1" x14ac:dyDescent="0.25">
      <c r="A36" s="7" t="s">
        <v>102</v>
      </c>
      <c r="B36" s="8" t="s">
        <v>103</v>
      </c>
      <c r="C36" s="9" t="s">
        <v>104</v>
      </c>
      <c r="D36" s="10" t="s">
        <v>14</v>
      </c>
      <c r="E36" s="18" t="s">
        <v>22</v>
      </c>
      <c r="F36" s="9"/>
      <c r="G36" s="18" t="s">
        <v>14</v>
      </c>
      <c r="H36" s="18" t="s">
        <v>28</v>
      </c>
    </row>
    <row r="37" spans="1:8" ht="69.75" customHeight="1" x14ac:dyDescent="0.25">
      <c r="A37" s="7" t="s">
        <v>105</v>
      </c>
      <c r="B37" s="8" t="s">
        <v>106</v>
      </c>
      <c r="C37" s="9" t="s">
        <v>107</v>
      </c>
      <c r="D37" s="10" t="s">
        <v>14</v>
      </c>
      <c r="E37" s="18" t="s">
        <v>22</v>
      </c>
      <c r="F37" s="9"/>
      <c r="G37" s="18" t="s">
        <v>14</v>
      </c>
      <c r="H37" s="18" t="s">
        <v>28</v>
      </c>
    </row>
    <row r="38" spans="1:8" ht="63" x14ac:dyDescent="0.25">
      <c r="A38" s="7" t="s">
        <v>108</v>
      </c>
      <c r="B38" s="8" t="s">
        <v>109</v>
      </c>
      <c r="C38" s="9" t="s">
        <v>110</v>
      </c>
      <c r="D38" s="10" t="s">
        <v>14</v>
      </c>
      <c r="E38" s="18" t="s">
        <v>22</v>
      </c>
      <c r="F38" s="9"/>
      <c r="G38" s="18" t="s">
        <v>14</v>
      </c>
      <c r="H38" s="18" t="s">
        <v>28</v>
      </c>
    </row>
    <row r="39" spans="1:8" ht="75.75" customHeight="1" x14ac:dyDescent="0.25">
      <c r="A39" s="7" t="s">
        <v>111</v>
      </c>
      <c r="B39" s="8" t="s">
        <v>112</v>
      </c>
      <c r="C39" s="9" t="s">
        <v>113</v>
      </c>
      <c r="D39" s="10" t="s">
        <v>14</v>
      </c>
      <c r="E39" s="18" t="s">
        <v>22</v>
      </c>
      <c r="F39" s="9"/>
      <c r="G39" s="18" t="s">
        <v>14</v>
      </c>
      <c r="H39" s="18" t="s">
        <v>28</v>
      </c>
    </row>
    <row r="40" spans="1:8" ht="68.25" customHeight="1" x14ac:dyDescent="0.25">
      <c r="A40" s="7" t="s">
        <v>114</v>
      </c>
      <c r="B40" s="8" t="s">
        <v>115</v>
      </c>
      <c r="C40" s="9" t="s">
        <v>116</v>
      </c>
      <c r="D40" s="10" t="s">
        <v>14</v>
      </c>
      <c r="E40" s="18" t="s">
        <v>22</v>
      </c>
      <c r="F40" s="9"/>
      <c r="G40" s="18" t="s">
        <v>14</v>
      </c>
      <c r="H40" s="18" t="s">
        <v>28</v>
      </c>
    </row>
    <row r="41" spans="1:8" ht="74.25" customHeight="1" x14ac:dyDescent="0.25">
      <c r="A41" s="7" t="s">
        <v>117</v>
      </c>
      <c r="B41" s="8" t="s">
        <v>118</v>
      </c>
      <c r="C41" s="9" t="s">
        <v>119</v>
      </c>
      <c r="D41" s="10" t="s">
        <v>14</v>
      </c>
      <c r="E41" s="18" t="s">
        <v>22</v>
      </c>
      <c r="F41" s="9"/>
      <c r="G41" s="18" t="s">
        <v>14</v>
      </c>
      <c r="H41" s="18" t="s">
        <v>28</v>
      </c>
    </row>
    <row r="42" spans="1:8" ht="68.25" customHeight="1" x14ac:dyDescent="0.25">
      <c r="A42" s="7" t="s">
        <v>120</v>
      </c>
      <c r="B42" s="8" t="s">
        <v>121</v>
      </c>
      <c r="C42" s="9" t="s">
        <v>122</v>
      </c>
      <c r="D42" s="10" t="s">
        <v>14</v>
      </c>
      <c r="E42" s="18" t="s">
        <v>22</v>
      </c>
      <c r="F42" s="9"/>
      <c r="G42" s="18" t="s">
        <v>14</v>
      </c>
      <c r="H42" s="18" t="s">
        <v>28</v>
      </c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W43"/>
  <sheetViews>
    <sheetView workbookViewId="0">
      <selection activeCell="C17" sqref="C17"/>
    </sheetView>
  </sheetViews>
  <sheetFormatPr defaultRowHeight="15" x14ac:dyDescent="0.25"/>
  <cols>
    <col min="1" max="1" width="4.5703125" customWidth="1"/>
    <col min="2" max="2" width="54.7109375" customWidth="1"/>
    <col min="3" max="3" width="31.28515625" customWidth="1"/>
    <col min="4" max="4" width="25.5703125" customWidth="1"/>
    <col min="5" max="5" width="21.5703125" customWidth="1"/>
    <col min="6" max="6" width="18" hidden="1" customWidth="1"/>
    <col min="7" max="7" width="20.28515625" customWidth="1"/>
    <col min="8" max="8" width="32.85546875" customWidth="1"/>
  </cols>
  <sheetData>
    <row r="1" spans="1:23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5.75" x14ac:dyDescent="0.25">
      <c r="A2" s="19" t="s">
        <v>123</v>
      </c>
      <c r="B2" s="19"/>
      <c r="C2" s="19"/>
      <c r="D2" s="19"/>
      <c r="E2" s="19"/>
      <c r="F2" s="19"/>
      <c r="G2" s="19"/>
      <c r="H2" s="1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5.75" x14ac:dyDescent="0.25">
      <c r="A3" s="19" t="s">
        <v>124</v>
      </c>
      <c r="B3" s="19"/>
      <c r="C3" s="19"/>
      <c r="D3" s="19"/>
      <c r="E3" s="19"/>
      <c r="F3" s="19"/>
      <c r="G3" s="19"/>
      <c r="H3" s="19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5.75" x14ac:dyDescent="0.25">
      <c r="A4" s="19"/>
      <c r="B4" s="19"/>
      <c r="C4" s="19"/>
      <c r="D4" s="19"/>
      <c r="E4" s="19"/>
      <c r="F4" s="19"/>
      <c r="G4" s="19"/>
      <c r="H4" s="19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5.75" x14ac:dyDescent="0.25">
      <c r="B5" s="2"/>
      <c r="C5" s="2"/>
      <c r="D5" s="2"/>
      <c r="E5" s="2"/>
      <c r="F5" s="2"/>
      <c r="G5" s="2"/>
      <c r="H5" s="3" t="s">
        <v>2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5.75" x14ac:dyDescent="0.2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5.75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15.75" x14ac:dyDescent="0.25">
      <c r="A8" s="21"/>
      <c r="B8" s="21"/>
      <c r="C8" s="21"/>
      <c r="D8" s="21"/>
      <c r="E8" s="21"/>
      <c r="F8" s="21"/>
      <c r="G8" s="21"/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15.75" x14ac:dyDescent="0.25">
      <c r="A9" s="16"/>
      <c r="B9" s="16" t="s">
        <v>125</v>
      </c>
      <c r="C9" s="16"/>
      <c r="D9" s="16"/>
      <c r="E9" s="16"/>
      <c r="F9" s="16"/>
      <c r="G9" s="17">
        <f>G25+G10+G20</f>
        <v>2719.1</v>
      </c>
      <c r="H9" s="16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31.5" x14ac:dyDescent="0.25">
      <c r="A10" s="23"/>
      <c r="B10" s="23" t="s">
        <v>126</v>
      </c>
      <c r="C10" s="23"/>
      <c r="D10" s="23"/>
      <c r="E10" s="23"/>
      <c r="F10" s="23"/>
      <c r="G10" s="24">
        <f>G11+G12+G13+G14+G16</f>
        <v>665.5</v>
      </c>
      <c r="H10" s="23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63" x14ac:dyDescent="0.25">
      <c r="A11" s="25">
        <v>1</v>
      </c>
      <c r="B11" s="26" t="s">
        <v>127</v>
      </c>
      <c r="C11" s="27" t="s">
        <v>93</v>
      </c>
      <c r="D11" s="28" t="s">
        <v>128</v>
      </c>
      <c r="E11" s="29" t="s">
        <v>129</v>
      </c>
      <c r="F11" s="30" t="s">
        <v>14</v>
      </c>
      <c r="G11" s="31">
        <v>50</v>
      </c>
      <c r="H11" s="32" t="s">
        <v>130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47.25" x14ac:dyDescent="0.25">
      <c r="A12" s="33">
        <v>2</v>
      </c>
      <c r="B12" s="26" t="s">
        <v>131</v>
      </c>
      <c r="C12" s="27" t="s">
        <v>132</v>
      </c>
      <c r="D12" s="28" t="s">
        <v>14</v>
      </c>
      <c r="E12" s="29" t="s">
        <v>133</v>
      </c>
      <c r="F12" s="30"/>
      <c r="G12" s="31">
        <v>104.8</v>
      </c>
      <c r="H12" s="32" t="s">
        <v>134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47.25" x14ac:dyDescent="0.25">
      <c r="A13" s="33">
        <v>3</v>
      </c>
      <c r="B13" s="26" t="s">
        <v>135</v>
      </c>
      <c r="C13" s="27" t="s">
        <v>87</v>
      </c>
      <c r="D13" s="28" t="s">
        <v>14</v>
      </c>
      <c r="E13" s="29" t="s">
        <v>136</v>
      </c>
      <c r="F13" s="30" t="s">
        <v>137</v>
      </c>
      <c r="G13" s="31">
        <v>175.5</v>
      </c>
      <c r="H13" s="32" t="s">
        <v>134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47.25" x14ac:dyDescent="0.25">
      <c r="A14" s="33">
        <v>4</v>
      </c>
      <c r="B14" s="26" t="s">
        <v>138</v>
      </c>
      <c r="C14" s="27" t="s">
        <v>139</v>
      </c>
      <c r="D14" s="28" t="s">
        <v>14</v>
      </c>
      <c r="E14" s="29" t="s">
        <v>136</v>
      </c>
      <c r="F14" s="30" t="s">
        <v>137</v>
      </c>
      <c r="G14" s="31">
        <v>160</v>
      </c>
      <c r="H14" s="32" t="s">
        <v>134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47.25" x14ac:dyDescent="0.25">
      <c r="A15" s="25">
        <v>5</v>
      </c>
      <c r="B15" s="34" t="s">
        <v>140</v>
      </c>
      <c r="C15" s="27" t="s">
        <v>141</v>
      </c>
      <c r="D15" s="28" t="s">
        <v>14</v>
      </c>
      <c r="E15" s="29" t="s">
        <v>14</v>
      </c>
      <c r="F15" s="30" t="s">
        <v>14</v>
      </c>
      <c r="G15" s="31" t="s">
        <v>14</v>
      </c>
      <c r="H15" s="35" t="s">
        <v>142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47.25" x14ac:dyDescent="0.25">
      <c r="A16" s="25">
        <v>6</v>
      </c>
      <c r="B16" s="34" t="s">
        <v>143</v>
      </c>
      <c r="C16" s="27" t="s">
        <v>93</v>
      </c>
      <c r="D16" s="28" t="s">
        <v>14</v>
      </c>
      <c r="E16" s="29" t="s">
        <v>144</v>
      </c>
      <c r="F16" s="30" t="s">
        <v>14</v>
      </c>
      <c r="G16" s="31">
        <v>175.2</v>
      </c>
      <c r="H16" s="32" t="s">
        <v>145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94.5" x14ac:dyDescent="0.25">
      <c r="A17" s="25">
        <v>7</v>
      </c>
      <c r="B17" s="26" t="s">
        <v>146</v>
      </c>
      <c r="C17" s="27" t="s">
        <v>26</v>
      </c>
      <c r="D17" s="28" t="s">
        <v>14</v>
      </c>
      <c r="E17" s="29" t="s">
        <v>14</v>
      </c>
      <c r="F17" s="30" t="s">
        <v>14</v>
      </c>
      <c r="G17" s="31" t="s">
        <v>14</v>
      </c>
      <c r="H17" s="36" t="s">
        <v>147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63" x14ac:dyDescent="0.25">
      <c r="A18" s="25">
        <v>8</v>
      </c>
      <c r="B18" s="26" t="s">
        <v>148</v>
      </c>
      <c r="C18" s="27" t="s">
        <v>26</v>
      </c>
      <c r="D18" s="28" t="s">
        <v>14</v>
      </c>
      <c r="E18" s="29" t="s">
        <v>14</v>
      </c>
      <c r="F18" s="30" t="s">
        <v>14</v>
      </c>
      <c r="G18" s="31" t="s">
        <v>14</v>
      </c>
      <c r="H18" s="37" t="s">
        <v>147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41.75" x14ac:dyDescent="0.25">
      <c r="A19" s="25">
        <v>9</v>
      </c>
      <c r="B19" s="26" t="s">
        <v>149</v>
      </c>
      <c r="C19" s="27" t="s">
        <v>26</v>
      </c>
      <c r="D19" s="28" t="s">
        <v>14</v>
      </c>
      <c r="E19" s="29" t="s">
        <v>14</v>
      </c>
      <c r="F19" s="30" t="s">
        <v>14</v>
      </c>
      <c r="G19" s="31" t="s">
        <v>14</v>
      </c>
      <c r="H19" s="37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31.5" x14ac:dyDescent="0.25">
      <c r="A20" s="23"/>
      <c r="B20" s="23" t="s">
        <v>150</v>
      </c>
      <c r="C20" s="23"/>
      <c r="D20" s="23"/>
      <c r="E20" s="23"/>
      <c r="F20" s="23"/>
      <c r="G20" s="23">
        <f>G22+G23</f>
        <v>137.4</v>
      </c>
      <c r="H20" s="2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94.5" x14ac:dyDescent="0.25">
      <c r="A21" s="9">
        <v>6</v>
      </c>
      <c r="B21" s="9" t="s">
        <v>151</v>
      </c>
      <c r="C21" s="9" t="s">
        <v>152</v>
      </c>
      <c r="D21" s="9" t="s">
        <v>153</v>
      </c>
      <c r="E21" s="9" t="s">
        <v>154</v>
      </c>
      <c r="F21" s="9" t="s">
        <v>155</v>
      </c>
      <c r="G21" s="9" t="s">
        <v>153</v>
      </c>
      <c r="H21" s="9" t="s">
        <v>15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10.25" x14ac:dyDescent="0.25">
      <c r="A22" s="9">
        <v>7</v>
      </c>
      <c r="B22" s="9" t="s">
        <v>156</v>
      </c>
      <c r="C22" s="9" t="s">
        <v>157</v>
      </c>
      <c r="D22" s="9" t="s">
        <v>158</v>
      </c>
      <c r="E22" s="9" t="s">
        <v>159</v>
      </c>
      <c r="F22" s="9" t="s">
        <v>160</v>
      </c>
      <c r="G22" s="18">
        <v>120</v>
      </c>
      <c r="H22" s="9" t="s">
        <v>161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110.25" x14ac:dyDescent="0.25">
      <c r="A23" s="9">
        <v>8</v>
      </c>
      <c r="B23" s="9" t="s">
        <v>162</v>
      </c>
      <c r="C23" s="9" t="s">
        <v>163</v>
      </c>
      <c r="D23" s="9" t="s">
        <v>164</v>
      </c>
      <c r="E23" s="9" t="s">
        <v>165</v>
      </c>
      <c r="F23" s="9" t="s">
        <v>14</v>
      </c>
      <c r="G23" s="38">
        <v>17.399999999999999</v>
      </c>
      <c r="H23" s="9" t="s">
        <v>166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10.25" x14ac:dyDescent="0.25">
      <c r="A24" s="9">
        <v>9</v>
      </c>
      <c r="B24" s="9" t="s">
        <v>167</v>
      </c>
      <c r="C24" s="9" t="s">
        <v>168</v>
      </c>
      <c r="D24" s="9" t="s">
        <v>14</v>
      </c>
      <c r="E24" s="9" t="s">
        <v>159</v>
      </c>
      <c r="F24" s="9" t="s">
        <v>160</v>
      </c>
      <c r="G24" s="9" t="s">
        <v>169</v>
      </c>
      <c r="H24" s="9" t="s">
        <v>170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31.5" x14ac:dyDescent="0.25">
      <c r="A25" s="23"/>
      <c r="B25" s="23" t="s">
        <v>171</v>
      </c>
      <c r="C25" s="23"/>
      <c r="D25" s="24"/>
      <c r="E25" s="23"/>
      <c r="F25" s="23"/>
      <c r="G25" s="24">
        <f>SUM(G26:G35)</f>
        <v>1916.1999999999998</v>
      </c>
      <c r="H25" s="2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47.25" x14ac:dyDescent="0.25">
      <c r="A26" s="9">
        <v>1</v>
      </c>
      <c r="B26" s="8" t="s">
        <v>172</v>
      </c>
      <c r="C26" s="9" t="s">
        <v>173</v>
      </c>
      <c r="D26" s="10">
        <v>198</v>
      </c>
      <c r="E26" s="9" t="s">
        <v>174</v>
      </c>
      <c r="F26" s="9" t="s">
        <v>175</v>
      </c>
      <c r="G26" s="18">
        <v>257.39999999999998</v>
      </c>
      <c r="H26" s="39">
        <f>G26*0.05*9400/1000</f>
        <v>120.97799999999998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31.5" x14ac:dyDescent="0.25">
      <c r="A27" s="9">
        <v>2</v>
      </c>
      <c r="B27" s="8" t="s">
        <v>176</v>
      </c>
      <c r="C27" s="9" t="s">
        <v>87</v>
      </c>
      <c r="D27" s="10">
        <v>117</v>
      </c>
      <c r="E27" s="9" t="s">
        <v>174</v>
      </c>
      <c r="F27" s="9" t="s">
        <v>175</v>
      </c>
      <c r="G27" s="18">
        <v>257</v>
      </c>
      <c r="H27" s="39">
        <f t="shared" ref="H27:H35" si="0">G27*0.05*9400/1000</f>
        <v>120.79000000000002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ht="63" x14ac:dyDescent="0.25">
      <c r="A28" s="9">
        <v>3</v>
      </c>
      <c r="B28" s="8" t="s">
        <v>177</v>
      </c>
      <c r="C28" s="9" t="s">
        <v>178</v>
      </c>
      <c r="D28" s="10">
        <v>25</v>
      </c>
      <c r="E28" s="9" t="s">
        <v>174</v>
      </c>
      <c r="F28" s="9" t="s">
        <v>175</v>
      </c>
      <c r="G28" s="18">
        <v>60</v>
      </c>
      <c r="H28" s="39">
        <f t="shared" si="0"/>
        <v>28.2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ht="31.5" x14ac:dyDescent="0.25">
      <c r="A29" s="9">
        <v>4</v>
      </c>
      <c r="B29" s="8" t="s">
        <v>179</v>
      </c>
      <c r="C29" s="9" t="s">
        <v>93</v>
      </c>
      <c r="D29" s="10">
        <v>178</v>
      </c>
      <c r="E29" s="9" t="s">
        <v>174</v>
      </c>
      <c r="F29" s="9" t="s">
        <v>175</v>
      </c>
      <c r="G29" s="18">
        <v>392</v>
      </c>
      <c r="H29" s="39">
        <f t="shared" si="0"/>
        <v>184.24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ht="31.5" x14ac:dyDescent="0.25">
      <c r="A30" s="9">
        <v>5</v>
      </c>
      <c r="B30" s="8" t="s">
        <v>180</v>
      </c>
      <c r="C30" s="9" t="s">
        <v>181</v>
      </c>
      <c r="D30" s="10">
        <v>21</v>
      </c>
      <c r="E30" s="9" t="s">
        <v>174</v>
      </c>
      <c r="F30" s="9" t="s">
        <v>175</v>
      </c>
      <c r="G30" s="18">
        <v>29.6</v>
      </c>
      <c r="H30" s="39">
        <f t="shared" si="0"/>
        <v>13.912000000000003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ht="47.25" x14ac:dyDescent="0.25">
      <c r="A31" s="9">
        <v>6</v>
      </c>
      <c r="B31" s="8" t="s">
        <v>182</v>
      </c>
      <c r="C31" s="9" t="s">
        <v>178</v>
      </c>
      <c r="D31" s="10">
        <v>105.6</v>
      </c>
      <c r="E31" s="9" t="s">
        <v>174</v>
      </c>
      <c r="F31" s="9" t="s">
        <v>175</v>
      </c>
      <c r="G31" s="18">
        <v>105.6</v>
      </c>
      <c r="H31" s="39">
        <f t="shared" si="0"/>
        <v>49.631999999999998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ht="47.25" x14ac:dyDescent="0.25">
      <c r="A32" s="9">
        <v>7</v>
      </c>
      <c r="B32" s="8" t="s">
        <v>183</v>
      </c>
      <c r="C32" s="9" t="s">
        <v>87</v>
      </c>
      <c r="D32" s="10">
        <v>240</v>
      </c>
      <c r="E32" s="9" t="s">
        <v>184</v>
      </c>
      <c r="F32" s="9" t="s">
        <v>137</v>
      </c>
      <c r="G32" s="18">
        <v>437</v>
      </c>
      <c r="H32" s="39">
        <f t="shared" si="0"/>
        <v>205.39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:23" ht="47.25" x14ac:dyDescent="0.25">
      <c r="A33" s="9">
        <v>8</v>
      </c>
      <c r="B33" s="8" t="s">
        <v>185</v>
      </c>
      <c r="C33" s="9" t="s">
        <v>186</v>
      </c>
      <c r="D33" s="10">
        <v>38</v>
      </c>
      <c r="E33" s="9" t="s">
        <v>187</v>
      </c>
      <c r="F33" s="9" t="s">
        <v>137</v>
      </c>
      <c r="G33" s="18">
        <v>57</v>
      </c>
      <c r="H33" s="39">
        <f t="shared" si="0"/>
        <v>26.79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1:23" ht="63" x14ac:dyDescent="0.25">
      <c r="A34" s="9">
        <v>9</v>
      </c>
      <c r="B34" s="8" t="s">
        <v>188</v>
      </c>
      <c r="C34" s="9" t="s">
        <v>189</v>
      </c>
      <c r="D34" s="10">
        <v>35</v>
      </c>
      <c r="E34" s="9" t="s">
        <v>187</v>
      </c>
      <c r="F34" s="9" t="s">
        <v>137</v>
      </c>
      <c r="G34" s="18">
        <v>70</v>
      </c>
      <c r="H34" s="39">
        <f t="shared" si="0"/>
        <v>32.9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3" ht="47.25" x14ac:dyDescent="0.25">
      <c r="A35" s="9">
        <v>10</v>
      </c>
      <c r="B35" s="8" t="s">
        <v>190</v>
      </c>
      <c r="C35" s="9" t="s">
        <v>104</v>
      </c>
      <c r="D35" s="10">
        <v>153</v>
      </c>
      <c r="E35" s="9" t="s">
        <v>187</v>
      </c>
      <c r="F35" s="9" t="s">
        <v>137</v>
      </c>
      <c r="G35" s="18">
        <v>250.6</v>
      </c>
      <c r="H35" s="39">
        <f t="shared" si="0"/>
        <v>117.78200000000001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ht="15.75" x14ac:dyDescent="0.25">
      <c r="A36" s="40"/>
      <c r="B36" s="23" t="s">
        <v>191</v>
      </c>
      <c r="C36" s="40"/>
      <c r="D36" s="41"/>
      <c r="E36" s="40"/>
      <c r="F36" s="40"/>
      <c r="G36" s="41"/>
      <c r="H36" s="4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:23" ht="78.75" x14ac:dyDescent="0.25">
      <c r="A37" s="9">
        <v>1</v>
      </c>
      <c r="B37" s="8" t="s">
        <v>192</v>
      </c>
      <c r="C37" s="9" t="s">
        <v>20</v>
      </c>
      <c r="D37" s="18" t="s">
        <v>21</v>
      </c>
      <c r="E37" s="18" t="s">
        <v>22</v>
      </c>
      <c r="F37" s="9"/>
      <c r="G37" s="18" t="s">
        <v>14</v>
      </c>
      <c r="H37" s="18" t="s">
        <v>14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:23" ht="47.25" x14ac:dyDescent="0.25">
      <c r="A38" s="9">
        <v>2</v>
      </c>
      <c r="B38" s="8" t="s">
        <v>193</v>
      </c>
      <c r="C38" s="9" t="s">
        <v>83</v>
      </c>
      <c r="D38" s="18" t="s">
        <v>84</v>
      </c>
      <c r="E38" s="18" t="s">
        <v>22</v>
      </c>
      <c r="F38" s="9"/>
      <c r="G38" s="18" t="s">
        <v>14</v>
      </c>
      <c r="H38" s="18" t="s">
        <v>14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:23" ht="41.25" customHeight="1" x14ac:dyDescent="0.25">
      <c r="A39" s="42" t="s">
        <v>194</v>
      </c>
      <c r="B39" s="42"/>
      <c r="C39" s="42"/>
      <c r="D39" s="42"/>
      <c r="E39" s="42"/>
      <c r="F39" s="42"/>
      <c r="G39" s="42"/>
      <c r="H39" s="42"/>
    </row>
    <row r="40" spans="1:23" x14ac:dyDescent="0.25">
      <c r="B40" s="43"/>
      <c r="C40" s="43"/>
      <c r="D40" s="43"/>
      <c r="E40" s="43"/>
      <c r="F40" s="43"/>
      <c r="G40" s="43"/>
      <c r="H40" s="43"/>
    </row>
    <row r="41" spans="1:23" x14ac:dyDescent="0.25">
      <c r="B41" s="43"/>
      <c r="C41" s="43"/>
      <c r="D41" s="43"/>
      <c r="E41" s="43"/>
      <c r="F41" s="43"/>
      <c r="G41" s="43"/>
      <c r="H41" s="43"/>
    </row>
    <row r="42" spans="1:23" x14ac:dyDescent="0.25">
      <c r="B42" s="43"/>
      <c r="C42" s="43"/>
      <c r="D42" s="43"/>
      <c r="E42" s="43"/>
      <c r="F42" s="43"/>
      <c r="G42" s="43"/>
      <c r="H42" s="43"/>
    </row>
    <row r="43" spans="1:23" x14ac:dyDescent="0.25">
      <c r="B43" s="43"/>
      <c r="C43" s="43"/>
      <c r="D43" s="43"/>
      <c r="E43" s="43"/>
      <c r="F43" s="43"/>
      <c r="G43" s="43"/>
      <c r="H43" s="43"/>
    </row>
  </sheetData>
  <mergeCells count="14">
    <mergeCell ref="G6:G8"/>
    <mergeCell ref="H6:H8"/>
    <mergeCell ref="H18:H19"/>
    <mergeCell ref="A39:H39"/>
    <mergeCell ref="A1:H1"/>
    <mergeCell ref="A2:H2"/>
    <mergeCell ref="A3:H3"/>
    <mergeCell ref="A4:H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Перечень-1</vt:lpstr>
      <vt:lpstr>Перечень-2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Desktop</dc:creator>
  <cp:lastModifiedBy>User</cp:lastModifiedBy>
  <dcterms:created xsi:type="dcterms:W3CDTF">2019-12-10T14:52:41Z</dcterms:created>
  <dcterms:modified xsi:type="dcterms:W3CDTF">2019-12-16T06:34:57Z</dcterms:modified>
</cp:coreProperties>
</file>